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HUGO\TRANSPARENCIA 2020\"/>
    </mc:Choice>
  </mc:AlternateContent>
  <bookViews>
    <workbookView xWindow="0" yWindow="0" windowWidth="23040" windowHeight="8640"/>
  </bookViews>
  <sheets>
    <sheet name="Hoja1" sheetId="1" r:id="rId1"/>
  </sheets>
  <definedNames>
    <definedName name="_xlnm.Print_Titles" localSheetId="0">Hoja1!$8:$10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 l="1"/>
  <c r="C18" i="1" l="1"/>
  <c r="D18" i="1"/>
  <c r="E18" i="1"/>
  <c r="G21" i="1"/>
  <c r="C22" i="1"/>
  <c r="D22" i="1"/>
  <c r="E22" i="1"/>
  <c r="G26" i="1"/>
  <c r="G27" i="1"/>
  <c r="G28" i="1"/>
  <c r="C30" i="1"/>
  <c r="D30" i="1"/>
  <c r="E30" i="1"/>
  <c r="G34" i="1"/>
  <c r="C35" i="1"/>
  <c r="D35" i="1"/>
  <c r="E35" i="1"/>
  <c r="C40" i="1"/>
  <c r="D40" i="1"/>
  <c r="E40" i="1"/>
  <c r="C55" i="1"/>
  <c r="D55" i="1"/>
  <c r="E55" i="1"/>
  <c r="G52" i="1"/>
  <c r="G51" i="1"/>
  <c r="G50" i="1"/>
  <c r="G49" i="1"/>
  <c r="G47" i="1"/>
  <c r="G46" i="1"/>
  <c r="G45" i="1"/>
  <c r="G44" i="1"/>
  <c r="G43" i="1"/>
  <c r="G17" i="1"/>
  <c r="G16" i="1"/>
  <c r="G15" i="1"/>
  <c r="G14" i="1"/>
  <c r="G13" i="1"/>
  <c r="G12" i="1"/>
  <c r="C57" i="1" l="1"/>
  <c r="E57" i="1"/>
  <c r="D57" i="1"/>
</calcChain>
</file>

<file path=xl/sharedStrings.xml><?xml version="1.0" encoding="utf-8"?>
<sst xmlns="http://schemas.openxmlformats.org/spreadsheetml/2006/main" count="211" uniqueCount="107">
  <si>
    <t>H. AYUNTAMIENTO DE GUAYMAS, SONORA.</t>
  </si>
  <si>
    <t xml:space="preserve">PERIODO: DEL 1º DE ENERO AL 31 DE DICIEMBRE DEL 2020 </t>
  </si>
  <si>
    <t>No. DE</t>
  </si>
  <si>
    <t xml:space="preserve"> NOMBRE Y UBICACIÓN DE LA (S) OBRA (S)</t>
  </si>
  <si>
    <t>PRESUPUESTO</t>
  </si>
  <si>
    <t>DEVENGADO</t>
  </si>
  <si>
    <t>% DE AVANCE (ACUMULADO) AL TRIMESTRE</t>
  </si>
  <si>
    <t>METAS REALES</t>
  </si>
  <si>
    <t xml:space="preserve">ORIGEN DE </t>
  </si>
  <si>
    <t>MODALIDAD</t>
  </si>
  <si>
    <t xml:space="preserve"> OBRA</t>
  </si>
  <si>
    <t>ANALITICO DE</t>
  </si>
  <si>
    <t>MODIFICADO</t>
  </si>
  <si>
    <t>ACUMULADO</t>
  </si>
  <si>
    <t>FISICAS</t>
  </si>
  <si>
    <t>POB. BENEF.</t>
  </si>
  <si>
    <t>RECURSO</t>
  </si>
  <si>
    <t>DE</t>
  </si>
  <si>
    <t>PROYECTOS</t>
  </si>
  <si>
    <t>ACUMULADO AL TRIMESTRE</t>
  </si>
  <si>
    <t>AL TRIMESTRE</t>
  </si>
  <si>
    <t>FISICO</t>
  </si>
  <si>
    <t>FINANCIERO DEVENGADO</t>
  </si>
  <si>
    <t>CANTIDAD</t>
  </si>
  <si>
    <t>U. MEDIDA</t>
  </si>
  <si>
    <t>EJECUCIÓN</t>
  </si>
  <si>
    <t>61102 02 25 11.- CONSTRUCCIÓN Y AMPLIACIÓN</t>
  </si>
  <si>
    <t>ACCIONES</t>
  </si>
  <si>
    <t>HAB.</t>
  </si>
  <si>
    <t>FISMDF</t>
  </si>
  <si>
    <t>LIC. SIMP.</t>
  </si>
  <si>
    <t xml:space="preserve">02 CP </t>
  </si>
  <si>
    <t>CONSTRUCCIÓN DE 6 CUARTOS DORMITORIO Y CUARTOS PARA BAÑO EN: 3 EN COLONIA MIRADOR, 1 EN COLONIA SAN VICENTE, 1 EN COLONIA EL RASTRO Y 1 EN COLONIA BICENTENARIO</t>
  </si>
  <si>
    <t>ADJ. DIR.</t>
  </si>
  <si>
    <t xml:space="preserve">07 CP </t>
  </si>
  <si>
    <t>CONSTRUCCIÓN DE 6 CUARTOS DORMITORIO Y CUARTOS PARA BAÑO EN: 2 EN COLONIA PERIODISTA, 2 EN COLONIA YUCATÁN, 1 EN LA CANTERA Y 1 EN LAS COLONIA PLAYITAS</t>
  </si>
  <si>
    <t>08 CP</t>
  </si>
  <si>
    <t>CONSTRUCCIÓN DE 6 CUARTOS DORMITORIO Y CUARTOS PARA BAÑO EN POTAM MPIO. DE GUAYMAS, SONORA</t>
  </si>
  <si>
    <t>09 CP</t>
  </si>
  <si>
    <t>CONSTRUCCIÓN DE 6 CUARTOS DORMITORIO Y CUARTOS PARA BAÑO EN VICAM, MPIO. DE GUAYMAS, SONORA</t>
  </si>
  <si>
    <t>12 CP</t>
  </si>
  <si>
    <t>CONSTRUCCIÓN DE 6 CUARTOS DORMITORIO Y CUARTOS PARA BAÑO EN: 5 EN SANTA CLARA Y 1 EN SAN JOSÉ DE GUAYMAS, SONORA</t>
  </si>
  <si>
    <t>15 CP</t>
  </si>
  <si>
    <t>CONSTRUCCIÓN DE 6 CUARTOS DORMITORIOS Y CUARTOS PARA BAÑO, INSTALACIONES HIDROSANITARIAS EN EL EJIDO TRIUNFO SANTA ROSA</t>
  </si>
  <si>
    <t>SUBTOTAL 61102 02 25 11</t>
  </si>
  <si>
    <t>M2</t>
  </si>
  <si>
    <t>LOTE</t>
  </si>
  <si>
    <t>61408 02 25 11.- INFRAESTRUCTURA Y EQUIPAMIENTO</t>
  </si>
  <si>
    <t>ML</t>
  </si>
  <si>
    <t>13 CP</t>
  </si>
  <si>
    <t>CONSTRUCCION DE RED DE AGUA POTABLE EN  CALLES Y AVENIDAS DEL SECTOR MERIDA EN POTAM, MUNICIPIO DE GUAYMAS, SONORA</t>
  </si>
  <si>
    <t>SUBTOTAL 61408 02 25 11</t>
  </si>
  <si>
    <t>61409 02 25 11.- INFRAESTRUCTURA Y EQUIPAMIENTO</t>
  </si>
  <si>
    <t xml:space="preserve">01 CP </t>
  </si>
  <si>
    <t>NTRODUCCIÓN DE RED DE ATARJEAS DE AVENIDA XXIV Y KONTIKI EN LA COLONIA GIL SAMANIEGO</t>
  </si>
  <si>
    <t>20 CP</t>
  </si>
  <si>
    <t xml:space="preserve">CONSTRUCCION DE  RED SANITARIA EN VARIAS CALLES DE LA COLONIA AEROPUERTO </t>
  </si>
  <si>
    <t>23 CP</t>
  </si>
  <si>
    <t>INTRODUCCION DE RED DE ALCANTARILLADO EN LA LOCALIDAD DE POTAM, MUNICIPIO DE GUAYMAS SONORA</t>
  </si>
  <si>
    <t>25 CP</t>
  </si>
  <si>
    <t>CONSTRUCCION DE RED SANITARIA DE CALLE HUEPARI ENTRE IGNACIO ALLENDE Y MARIANO MATAMOROS, VICAM</t>
  </si>
  <si>
    <t>26 CP</t>
  </si>
  <si>
    <t>CONSTRUCCIÓN DE RED DE ALCANTARILLADO SANITARIO EN AVENIDA VI ENTRE CALLE 4 Y 5, Y CALLE 5 ENTRE AVENIDA VI Y PANTEON, COLONIA SAN VICENTE</t>
  </si>
  <si>
    <t>SUBTOTAL 61409 02 25 11</t>
  </si>
  <si>
    <t>61410 02 25 11.- ELECTRIFICACIÓN URBANA</t>
  </si>
  <si>
    <t>10 CP</t>
  </si>
  <si>
    <t>EXTENSIÓN DE LÍNEA PRIMARIA Y LINEA SECUNDARIA EN ÁREA URBANA Y RURAL: COLONIA FEMOSA, ADOLFO DE LA HUERTA, LOMAS DE COLOSIO, EJIDO ORTIZ Y EJIDO SANTA CLARA</t>
  </si>
  <si>
    <t>16 CP</t>
  </si>
  <si>
    <t>CONSTRUCCIÓN DE 5 INSTALACIONES ELÉCTRICAS, 3 EN LA MISA, 1 EN EJIDO LÁZARO CÁRDENAS Y 1 EN EJIDO BUENOS AIRES</t>
  </si>
  <si>
    <t>SUBTOTAL 61410 02 25 11</t>
  </si>
  <si>
    <t>LIC. PUB. NAC.</t>
  </si>
  <si>
    <t>61419 02 25 11.- PLAZAS CÍVICAS Y JARDINES</t>
  </si>
  <si>
    <t xml:space="preserve">CONSTRUCCION DE PLAZA PUBLICA EN COLONIA 23 DE MARZO </t>
  </si>
  <si>
    <t>PLAZA</t>
  </si>
  <si>
    <t>04 CP</t>
  </si>
  <si>
    <t>CONSTRUCCIÓN DE KIOSCO Y ANDADORES EN  EJIDO LAZARO CARDENAS</t>
  </si>
  <si>
    <t>KIOSKO</t>
  </si>
  <si>
    <t>27 CP</t>
  </si>
  <si>
    <t>SUBTOTAL 61419 02 11</t>
  </si>
  <si>
    <t>61422 02 25 11.- PAVIMENTACIÓN DE CALLES Y AVENIDAS</t>
  </si>
  <si>
    <t>03 CP</t>
  </si>
  <si>
    <t>CONSTRUCCIÓN DE PAVIMENTO CON CONCRETO HIDRÁULICO E INFRAESTRUCTURA HIDROSANITARIA, EN AVENIDA VI ENTRE CALLE 13 Y DIAGONAL YÁÑEZ, COLONIA CENTRO</t>
  </si>
  <si>
    <t>05 CP</t>
  </si>
  <si>
    <t>CONSTRUCCIÓN DE PAVIMENTO CON CONCRETO HIDRÁULICO E INFRAESTRUCTURA HIDRÁULICA Y SANITARIA CIRCUITO LAGUNA SALADA Y LAGUNA SAYULA, COLONIA MIGUEL HIDALGO</t>
  </si>
  <si>
    <t>11 CP</t>
  </si>
  <si>
    <t xml:space="preserve">PAVIMENTACIÓN CON CONCRETO HIDRÁULICO E INFRAESTRUCTURA HIDRÁULICA Y SANITARIA DE CALLEJON AVENIDA II ENTRE CALLE 15  COL. LA CANTERA </t>
  </si>
  <si>
    <t>14 CP</t>
  </si>
  <si>
    <t>PAVIMENTACIÓN CON CONCRETO HIDRÁULICO DE BLVD. LAZARO CARDENAS ENTRE CARRETERA INTERNACIONAL Y BENITO JUAREZ, EN VICAM, SONORA</t>
  </si>
  <si>
    <t>17 CP</t>
  </si>
  <si>
    <t xml:space="preserve">PAVIMENTACIÓN CON CONCRETO HIDRÁULICO E INFRAESTRUCTURA HIDRÁULICA Y SANITARIA DE AVENIDA 00 ENTRE AVE. 10 Y 10A Y CALLEJON, EN LA COLONIA YUCATAN </t>
  </si>
  <si>
    <t>18 CP</t>
  </si>
  <si>
    <t xml:space="preserve">PAVIMENTACIÓN CON CONCRETO HIDRÁULICO  DE CALLE VICENTE GUERRERO ENTRE IGNACIO ALLENDE Y SERAPIO RENDON , EN LA COLONIA INDEPENDENCIA </t>
  </si>
  <si>
    <t>19 CP</t>
  </si>
  <si>
    <t>PAVIMENTACION CONCRETO HIDRAULICO CIRCUITO CALLE SIN NOMBRE, COLONIA FATIMA</t>
  </si>
  <si>
    <t>21 CP</t>
  </si>
  <si>
    <t>CONSTRUCCIÓN DE PAVIMENTO CON CONCRETO HIDRÁULICO DE CALLE 5 DE  AVENIDA SEGUNDA A CALLEJON HERRADURA, EN LA COLONIA RASTRO</t>
  </si>
  <si>
    <t>22 CP</t>
  </si>
  <si>
    <t>PAVIMENTACION CONCRETO HIDRAULICO E INFRAESTRUCTURA HIDRAULICA Y SANITARIA, EN CALLE 8 ENTRE AVENIDAS IX Y XI, COLONIA CERRO GANDAREÑO</t>
  </si>
  <si>
    <t>24 CP</t>
  </si>
  <si>
    <t>PAVIMENTACIÓN CON CONCRETO HIDRÁULICO DE ANDADOR PARICUTÍN EN LA COLONIA PUNTA ARENA</t>
  </si>
  <si>
    <t>28 CP</t>
  </si>
  <si>
    <t>PAVIMENTACIÓN CON CONCRETO HIDRÁULICO E INFRAESTRUCTURA HIDRÁULICA Y SANITARIA DE AVENIDA II Y CALLEJÓN SIN NOMBRE, EN LA COLONIA PUNTA ARENA</t>
  </si>
  <si>
    <t>29 CP</t>
  </si>
  <si>
    <t>PAVIMENTACIÓN CON WHITETOPPING DE 10 CMS E INFRAESTRUCTURA HIDRÁULICA Y SANITARIA DE CALLE 10A PRIMERA ETAPA DE  AVENIDA IV A PLAZA KENEDY</t>
  </si>
  <si>
    <t>SUBTOTAL 61422 02 25 11</t>
  </si>
  <si>
    <t>TOTALES:</t>
  </si>
  <si>
    <t>AVANCE FISICO-FINANCIERO DEL PROGRAMA FISMDF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</si>
</sst>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#,##0.00_ ;\-#,##0.00\ "/>
    <numFmt numFmtId="165" formatCode="#,##0_ ;\-#,##0\ "/>
    <numFmt numFmtId="166" formatCode="00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6"/>
      <name val="Arial Narrow"/>
      <family val="2"/>
    </font>
    <font>
      <b/>
      <sz val="11"/>
      <color indexed="8"/>
      <name val="Arial Narrow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8"/>
      <name val="Arial Narrow"/>
      <family val="2"/>
    </font>
    <font>
      <sz val="9"/>
      <name val="Arial Narrow"/>
      <family val="2"/>
    </font>
    <font>
      <sz val="11"/>
      <color indexed="8"/>
      <name val="Arial Narrow"/>
      <family val="2"/>
    </font>
    <font>
      <sz val="9"/>
      <color indexed="8"/>
      <name val="Arial Narrow"/>
      <family val="2"/>
    </font>
    <font>
      <sz val="8"/>
      <color indexed="8"/>
      <name val="Arial Narrow"/>
      <family val="2"/>
    </font>
    <font>
      <b/>
      <i/>
      <sz val="9"/>
      <name val="Arial Narrow"/>
      <family val="2"/>
    </font>
    <font>
      <sz val="9"/>
      <color rgb="FFFF0000"/>
      <name val="Arial Narrow"/>
      <family val="2"/>
    </font>
    <font>
      <sz val="11"/>
      <color rgb="FFFF0000"/>
      <name val="Arial Narrow"/>
      <family val="2"/>
    </font>
    <font>
      <sz val="10"/>
      <color rgb="FFFF000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 Narrow"/>
      <family val="2"/>
    </font>
    <font>
      <b/>
      <sz val="10"/>
      <color theme="0"/>
      <name val="Arial Narrow"/>
      <family val="2"/>
    </font>
    <font>
      <b/>
      <i/>
      <sz val="10"/>
      <color theme="0"/>
      <name val="Arial Narrow"/>
      <family val="2"/>
    </font>
    <font>
      <b/>
      <sz val="12"/>
      <color theme="0"/>
      <name val="Arial Narrow"/>
      <family val="2"/>
    </font>
    <font>
      <sz val="10"/>
      <color indexed="8"/>
      <name val="Arial Narrow"/>
      <family val="2"/>
    </font>
    <font>
      <b/>
      <sz val="1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left" vertical="top"/>
    </xf>
    <xf numFmtId="0" fontId="6" fillId="0" borderId="0" xfId="1" applyFont="1" applyAlignment="1">
      <alignment horizontal="center" vertical="top" wrapText="1"/>
    </xf>
    <xf numFmtId="0" fontId="6" fillId="0" borderId="0" xfId="1" applyFont="1" applyAlignment="1">
      <alignment horizontal="center" vertical="top" wrapText="1"/>
    </xf>
    <xf numFmtId="0" fontId="7" fillId="0" borderId="0" xfId="1" applyFont="1" applyAlignment="1">
      <alignment vertical="top" wrapText="1"/>
    </xf>
    <xf numFmtId="0" fontId="7" fillId="0" borderId="1" xfId="1" applyFont="1" applyBorder="1" applyAlignment="1">
      <alignment vertical="top" wrapText="1"/>
    </xf>
    <xf numFmtId="0" fontId="9" fillId="0" borderId="15" xfId="1" applyFont="1" applyFill="1" applyBorder="1" applyAlignment="1">
      <alignment horizontal="center" vertical="top"/>
    </xf>
    <xf numFmtId="0" fontId="3" fillId="0" borderId="15" xfId="1" applyFont="1" applyFill="1" applyBorder="1" applyAlignment="1">
      <alignment horizontal="center" vertical="top" wrapText="1"/>
    </xf>
    <xf numFmtId="4" fontId="10" fillId="0" borderId="9" xfId="1" applyNumberFormat="1" applyFont="1" applyFill="1" applyBorder="1" applyAlignment="1">
      <alignment horizontal="center" vertical="top"/>
    </xf>
    <xf numFmtId="164" fontId="10" fillId="0" borderId="9" xfId="1" applyNumberFormat="1" applyFont="1" applyFill="1" applyBorder="1" applyAlignment="1">
      <alignment horizontal="center" vertical="top"/>
    </xf>
    <xf numFmtId="10" fontId="11" fillId="0" borderId="9" xfId="1" applyNumberFormat="1" applyFont="1" applyFill="1" applyBorder="1" applyAlignment="1">
      <alignment horizontal="center" vertical="top"/>
    </xf>
    <xf numFmtId="164" fontId="9" fillId="0" borderId="9" xfId="1" applyNumberFormat="1" applyFont="1" applyFill="1" applyBorder="1" applyAlignment="1">
      <alignment horizontal="center" vertical="top"/>
    </xf>
    <xf numFmtId="9" fontId="12" fillId="0" borderId="9" xfId="2" applyFont="1" applyFill="1" applyBorder="1" applyAlignment="1">
      <alignment horizontal="center" vertical="top"/>
    </xf>
    <xf numFmtId="9" fontId="12" fillId="0" borderId="9" xfId="2" applyFont="1" applyFill="1" applyBorder="1" applyAlignment="1">
      <alignment horizontal="center" vertical="top" wrapText="1"/>
    </xf>
    <xf numFmtId="164" fontId="2" fillId="0" borderId="9" xfId="1" applyNumberFormat="1" applyFont="1" applyFill="1" applyBorder="1" applyAlignment="1">
      <alignment horizontal="center" vertical="top" wrapText="1"/>
    </xf>
    <xf numFmtId="0" fontId="9" fillId="0" borderId="9" xfId="1" applyFont="1" applyFill="1" applyBorder="1" applyAlignment="1">
      <alignment horizontal="center" vertical="top"/>
    </xf>
    <xf numFmtId="4" fontId="9" fillId="0" borderId="9" xfId="1" applyNumberFormat="1" applyFont="1" applyFill="1" applyBorder="1" applyAlignment="1">
      <alignment horizontal="justify" vertical="top"/>
    </xf>
    <xf numFmtId="10" fontId="9" fillId="0" borderId="9" xfId="1" applyNumberFormat="1" applyFont="1" applyFill="1" applyBorder="1" applyAlignment="1">
      <alignment horizontal="center" vertical="top"/>
    </xf>
    <xf numFmtId="165" fontId="9" fillId="0" borderId="9" xfId="1" applyNumberFormat="1" applyFont="1" applyFill="1" applyBorder="1" applyAlignment="1">
      <alignment horizontal="center" vertical="top"/>
    </xf>
    <xf numFmtId="0" fontId="9" fillId="0" borderId="9" xfId="1" applyFont="1" applyFill="1" applyBorder="1" applyAlignment="1">
      <alignment horizontal="center" vertical="top" wrapText="1"/>
    </xf>
    <xf numFmtId="166" fontId="9" fillId="0" borderId="15" xfId="1" applyNumberFormat="1" applyFont="1" applyFill="1" applyBorder="1" applyAlignment="1">
      <alignment horizontal="justify" vertical="top"/>
    </xf>
    <xf numFmtId="4" fontId="13" fillId="0" borderId="15" xfId="1" applyNumberFormat="1" applyFont="1" applyFill="1" applyBorder="1" applyAlignment="1">
      <alignment horizontal="center" vertical="top"/>
    </xf>
    <xf numFmtId="10" fontId="14" fillId="0" borderId="9" xfId="1" applyNumberFormat="1" applyFont="1" applyFill="1" applyBorder="1" applyAlignment="1">
      <alignment horizontal="center" vertical="top"/>
    </xf>
    <xf numFmtId="4" fontId="15" fillId="0" borderId="9" xfId="1" applyNumberFormat="1" applyFont="1" applyFill="1" applyBorder="1" applyAlignment="1">
      <alignment horizontal="center" vertical="top"/>
    </xf>
    <xf numFmtId="0" fontId="9" fillId="0" borderId="14" xfId="1" applyFont="1" applyFill="1" applyBorder="1" applyAlignment="1">
      <alignment horizontal="center" vertical="top"/>
    </xf>
    <xf numFmtId="4" fontId="9" fillId="0" borderId="14" xfId="1" applyNumberFormat="1" applyFont="1" applyFill="1" applyBorder="1" applyAlignment="1">
      <alignment horizontal="justify" vertical="top"/>
    </xf>
    <xf numFmtId="10" fontId="9" fillId="0" borderId="14" xfId="1" applyNumberFormat="1" applyFont="1" applyFill="1" applyBorder="1" applyAlignment="1">
      <alignment horizontal="center" vertical="top"/>
    </xf>
    <xf numFmtId="164" fontId="9" fillId="0" borderId="14" xfId="1" applyNumberFormat="1" applyFont="1" applyFill="1" applyBorder="1" applyAlignment="1">
      <alignment horizontal="center" vertical="top"/>
    </xf>
    <xf numFmtId="165" fontId="9" fillId="0" borderId="14" xfId="1" applyNumberFormat="1" applyFont="1" applyFill="1" applyBorder="1" applyAlignment="1">
      <alignment horizontal="center" vertical="top"/>
    </xf>
    <xf numFmtId="9" fontId="12" fillId="0" borderId="14" xfId="2" applyFont="1" applyFill="1" applyBorder="1" applyAlignment="1">
      <alignment horizontal="center" vertical="top"/>
    </xf>
    <xf numFmtId="9" fontId="12" fillId="0" borderId="14" xfId="2" applyFont="1" applyFill="1" applyBorder="1" applyAlignment="1">
      <alignment horizontal="center" vertical="top" wrapText="1"/>
    </xf>
    <xf numFmtId="164" fontId="2" fillId="0" borderId="14" xfId="1" applyNumberFormat="1" applyFont="1" applyFill="1" applyBorder="1" applyAlignment="1">
      <alignment horizontal="center" vertical="top" wrapText="1"/>
    </xf>
    <xf numFmtId="166" fontId="9" fillId="0" borderId="14" xfId="1" applyNumberFormat="1" applyFont="1" applyFill="1" applyBorder="1" applyAlignment="1">
      <alignment horizontal="justify" vertical="top"/>
    </xf>
    <xf numFmtId="4" fontId="13" fillId="0" borderId="14" xfId="1" applyNumberFormat="1" applyFont="1" applyFill="1" applyBorder="1" applyAlignment="1">
      <alignment horizontal="center" vertical="top"/>
    </xf>
    <xf numFmtId="166" fontId="9" fillId="0" borderId="9" xfId="1" applyNumberFormat="1" applyFont="1" applyFill="1" applyBorder="1" applyAlignment="1">
      <alignment horizontal="center" vertical="top"/>
    </xf>
    <xf numFmtId="4" fontId="11" fillId="0" borderId="9" xfId="1" applyNumberFormat="1" applyFont="1" applyFill="1" applyBorder="1" applyAlignment="1">
      <alignment horizontal="center" vertical="top"/>
    </xf>
    <xf numFmtId="4" fontId="14" fillId="0" borderId="9" xfId="1" applyNumberFormat="1" applyFont="1" applyFill="1" applyBorder="1" applyAlignment="1">
      <alignment horizontal="center" vertical="top"/>
    </xf>
    <xf numFmtId="164" fontId="2" fillId="0" borderId="13" xfId="1" applyNumberFormat="1" applyFont="1" applyFill="1" applyBorder="1" applyAlignment="1">
      <alignment horizontal="center" vertical="top"/>
    </xf>
    <xf numFmtId="9" fontId="8" fillId="0" borderId="9" xfId="2" applyFont="1" applyFill="1" applyBorder="1" applyAlignment="1">
      <alignment horizontal="center" vertical="top"/>
    </xf>
    <xf numFmtId="10" fontId="11" fillId="0" borderId="14" xfId="1" applyNumberFormat="1" applyFont="1" applyFill="1" applyBorder="1" applyAlignment="1">
      <alignment horizontal="center" vertical="top"/>
    </xf>
    <xf numFmtId="10" fontId="14" fillId="0" borderId="14" xfId="1" applyNumberFormat="1" applyFont="1" applyFill="1" applyBorder="1" applyAlignment="1">
      <alignment horizontal="center" vertical="top"/>
    </xf>
    <xf numFmtId="10" fontId="6" fillId="0" borderId="9" xfId="1" applyNumberFormat="1" applyFont="1" applyFill="1" applyBorder="1" applyAlignment="1">
      <alignment horizontal="center" vertical="top"/>
    </xf>
    <xf numFmtId="9" fontId="8" fillId="0" borderId="14" xfId="2" applyFont="1" applyFill="1" applyBorder="1" applyAlignment="1">
      <alignment horizontal="center" vertical="top"/>
    </xf>
    <xf numFmtId="0" fontId="9" fillId="0" borderId="9" xfId="1" applyFont="1" applyFill="1" applyBorder="1" applyAlignment="1">
      <alignment horizontal="justify" vertical="top" wrapText="1"/>
    </xf>
    <xf numFmtId="164" fontId="2" fillId="0" borderId="13" xfId="1" applyNumberFormat="1" applyFont="1" applyFill="1" applyBorder="1" applyAlignment="1">
      <alignment horizontal="center" vertical="top" wrapText="1"/>
    </xf>
    <xf numFmtId="164" fontId="2" fillId="0" borderId="12" xfId="1" applyNumberFormat="1" applyFont="1" applyFill="1" applyBorder="1" applyAlignment="1">
      <alignment horizontal="center" vertical="top"/>
    </xf>
    <xf numFmtId="0" fontId="2" fillId="0" borderId="0" xfId="1" applyFont="1" applyBorder="1"/>
    <xf numFmtId="164" fontId="9" fillId="0" borderId="12" xfId="1" applyNumberFormat="1" applyFont="1" applyFill="1" applyBorder="1" applyAlignment="1">
      <alignment horizontal="center" vertical="top"/>
    </xf>
    <xf numFmtId="164" fontId="9" fillId="0" borderId="13" xfId="1" applyNumberFormat="1" applyFont="1" applyFill="1" applyBorder="1" applyAlignment="1">
      <alignment horizontal="center" vertical="top"/>
    </xf>
    <xf numFmtId="10" fontId="11" fillId="0" borderId="0" xfId="1" applyNumberFormat="1" applyFont="1" applyFill="1" applyBorder="1" applyAlignment="1">
      <alignment horizontal="center" vertical="top" wrapText="1"/>
    </xf>
    <xf numFmtId="10" fontId="14" fillId="0" borderId="0" xfId="1" applyNumberFormat="1" applyFont="1" applyFill="1" applyBorder="1" applyAlignment="1">
      <alignment horizontal="center" vertical="top" wrapText="1"/>
    </xf>
    <xf numFmtId="0" fontId="11" fillId="0" borderId="0" xfId="1" quotePrefix="1" applyNumberFormat="1" applyFont="1" applyFill="1" applyBorder="1" applyAlignment="1">
      <alignment horizontal="center" vertical="top" wrapText="1"/>
    </xf>
    <xf numFmtId="0" fontId="11" fillId="0" borderId="0" xfId="1" applyNumberFormat="1" applyFont="1" applyFill="1" applyBorder="1" applyAlignment="1">
      <alignment horizontal="center" vertical="top" wrapText="1"/>
    </xf>
    <xf numFmtId="4" fontId="11" fillId="0" borderId="0" xfId="1" applyNumberFormat="1" applyFont="1" applyFill="1" applyBorder="1" applyAlignment="1">
      <alignment horizontal="center" vertical="top" wrapText="1"/>
    </xf>
    <xf numFmtId="4" fontId="12" fillId="0" borderId="0" xfId="1" applyNumberFormat="1" applyFont="1" applyFill="1" applyBorder="1" applyAlignment="1">
      <alignment horizontal="center" vertical="top" wrapText="1"/>
    </xf>
    <xf numFmtId="0" fontId="16" fillId="0" borderId="0" xfId="1" applyFont="1"/>
    <xf numFmtId="44" fontId="2" fillId="0" borderId="0" xfId="3" applyFont="1"/>
    <xf numFmtId="0" fontId="3" fillId="0" borderId="0" xfId="1" applyFont="1" applyAlignment="1">
      <alignment horizontal="center"/>
    </xf>
    <xf numFmtId="0" fontId="17" fillId="2" borderId="2" xfId="1" applyFont="1" applyFill="1" applyBorder="1" applyAlignment="1">
      <alignment horizontal="center" vertical="top"/>
    </xf>
    <xf numFmtId="0" fontId="17" fillId="2" borderId="2" xfId="1" applyFont="1" applyFill="1" applyBorder="1" applyAlignment="1">
      <alignment horizontal="center" vertical="top" wrapText="1"/>
    </xf>
    <xf numFmtId="0" fontId="17" fillId="2" borderId="3" xfId="1" applyFont="1" applyFill="1" applyBorder="1" applyAlignment="1">
      <alignment horizontal="center" vertical="top"/>
    </xf>
    <xf numFmtId="0" fontId="17" fillId="2" borderId="4" xfId="1" applyFont="1" applyFill="1" applyBorder="1" applyAlignment="1">
      <alignment horizontal="center" vertical="top"/>
    </xf>
    <xf numFmtId="0" fontId="17" fillId="2" borderId="4" xfId="1" applyFont="1" applyFill="1" applyBorder="1" applyAlignment="1">
      <alignment horizontal="center" vertical="top" wrapText="1"/>
    </xf>
    <xf numFmtId="0" fontId="17" fillId="2" borderId="5" xfId="1" applyFont="1" applyFill="1" applyBorder="1" applyAlignment="1">
      <alignment horizontal="center" vertical="top" wrapText="1"/>
    </xf>
    <xf numFmtId="0" fontId="17" fillId="2" borderId="6" xfId="1" applyFont="1" applyFill="1" applyBorder="1" applyAlignment="1">
      <alignment horizontal="center" vertical="top"/>
    </xf>
    <xf numFmtId="0" fontId="17" fillId="2" borderId="7" xfId="1" applyFont="1" applyFill="1" applyBorder="1" applyAlignment="1">
      <alignment horizontal="center" vertical="top"/>
    </xf>
    <xf numFmtId="0" fontId="17" fillId="2" borderId="8" xfId="1" applyFont="1" applyFill="1" applyBorder="1" applyAlignment="1">
      <alignment horizontal="center" vertical="top"/>
    </xf>
    <xf numFmtId="0" fontId="17" fillId="2" borderId="5" xfId="1" applyFont="1" applyFill="1" applyBorder="1" applyAlignment="1">
      <alignment horizontal="center" vertical="top"/>
    </xf>
    <xf numFmtId="0" fontId="17" fillId="2" borderId="9" xfId="1" applyFont="1" applyFill="1" applyBorder="1" applyAlignment="1">
      <alignment horizontal="center" vertical="top"/>
    </xf>
    <xf numFmtId="0" fontId="18" fillId="2" borderId="9" xfId="1" applyFont="1" applyFill="1" applyBorder="1" applyAlignment="1">
      <alignment horizontal="center" vertical="top" wrapText="1"/>
    </xf>
    <xf numFmtId="0" fontId="17" fillId="2" borderId="0" xfId="1" applyFont="1" applyFill="1" applyBorder="1" applyAlignment="1">
      <alignment horizontal="center" vertical="top"/>
    </xf>
    <xf numFmtId="0" fontId="17" fillId="2" borderId="10" xfId="1" applyFont="1" applyFill="1" applyBorder="1" applyAlignment="1">
      <alignment horizontal="center" vertical="top"/>
    </xf>
    <xf numFmtId="0" fontId="17" fillId="2" borderId="11" xfId="1" applyFont="1" applyFill="1" applyBorder="1" applyAlignment="1">
      <alignment horizontal="center" vertical="top" wrapText="1"/>
    </xf>
    <xf numFmtId="0" fontId="17" fillId="2" borderId="12" xfId="1" applyFont="1" applyFill="1" applyBorder="1" applyAlignment="1">
      <alignment horizontal="center" vertical="top" wrapText="1"/>
    </xf>
    <xf numFmtId="0" fontId="17" fillId="2" borderId="13" xfId="1" applyFont="1" applyFill="1" applyBorder="1" applyAlignment="1">
      <alignment horizontal="center" vertical="top"/>
    </xf>
    <xf numFmtId="0" fontId="17" fillId="2" borderId="14" xfId="1" applyFont="1" applyFill="1" applyBorder="1" applyAlignment="1">
      <alignment horizontal="center" vertical="top"/>
    </xf>
    <xf numFmtId="0" fontId="18" fillId="2" borderId="14" xfId="1" applyFont="1" applyFill="1" applyBorder="1" applyAlignment="1">
      <alignment horizontal="center" vertical="top" wrapText="1"/>
    </xf>
    <xf numFmtId="0" fontId="17" fillId="2" borderId="1" xfId="1" applyFont="1" applyFill="1" applyBorder="1" applyAlignment="1">
      <alignment horizontal="center" vertical="top"/>
    </xf>
    <xf numFmtId="0" fontId="17" fillId="2" borderId="14" xfId="1" applyFont="1" applyFill="1" applyBorder="1" applyAlignment="1">
      <alignment horizontal="center" vertical="top" wrapText="1"/>
    </xf>
    <xf numFmtId="0" fontId="17" fillId="2" borderId="15" xfId="1" applyFont="1" applyFill="1" applyBorder="1" applyAlignment="1">
      <alignment horizontal="center" vertical="top"/>
    </xf>
    <xf numFmtId="0" fontId="17" fillId="2" borderId="15" xfId="1" applyFont="1" applyFill="1" applyBorder="1" applyAlignment="1">
      <alignment horizontal="center" vertical="top" wrapText="1"/>
    </xf>
    <xf numFmtId="0" fontId="19" fillId="2" borderId="15" xfId="1" applyFont="1" applyFill="1" applyBorder="1" applyAlignment="1">
      <alignment vertical="top"/>
    </xf>
    <xf numFmtId="0" fontId="20" fillId="2" borderId="15" xfId="1" applyFont="1" applyFill="1" applyBorder="1" applyAlignment="1">
      <alignment horizontal="center" vertical="top"/>
    </xf>
    <xf numFmtId="44" fontId="21" fillId="2" borderId="15" xfId="1" applyNumberFormat="1" applyFont="1" applyFill="1" applyBorder="1" applyAlignment="1">
      <alignment vertical="top"/>
    </xf>
    <xf numFmtId="4" fontId="22" fillId="0" borderId="9" xfId="1" applyNumberFormat="1" applyFont="1" applyFill="1" applyBorder="1" applyAlignment="1">
      <alignment horizontal="center" vertical="top"/>
    </xf>
    <xf numFmtId="164" fontId="22" fillId="0" borderId="9" xfId="1" applyNumberFormat="1" applyFont="1" applyFill="1" applyBorder="1" applyAlignment="1">
      <alignment horizontal="center" vertical="top"/>
    </xf>
    <xf numFmtId="4" fontId="2" fillId="0" borderId="9" xfId="1" applyNumberFormat="1" applyFont="1" applyFill="1" applyBorder="1" applyAlignment="1">
      <alignment horizontal="center" vertical="top"/>
    </xf>
    <xf numFmtId="164" fontId="2" fillId="0" borderId="9" xfId="1" applyNumberFormat="1" applyFont="1" applyFill="1" applyBorder="1" applyAlignment="1">
      <alignment horizontal="center" vertical="top"/>
    </xf>
    <xf numFmtId="4" fontId="2" fillId="0" borderId="14" xfId="1" applyNumberFormat="1" applyFont="1" applyFill="1" applyBorder="1" applyAlignment="1">
      <alignment horizontal="center" vertical="top"/>
    </xf>
    <xf numFmtId="164" fontId="2" fillId="0" borderId="14" xfId="1" applyNumberFormat="1" applyFont="1" applyFill="1" applyBorder="1" applyAlignment="1">
      <alignment horizontal="center" vertical="top"/>
    </xf>
    <xf numFmtId="4" fontId="22" fillId="0" borderId="14" xfId="1" applyNumberFormat="1" applyFont="1" applyFill="1" applyBorder="1" applyAlignment="1">
      <alignment horizontal="center" vertical="top"/>
    </xf>
    <xf numFmtId="164" fontId="22" fillId="0" borderId="14" xfId="1" applyNumberFormat="1" applyFont="1" applyFill="1" applyBorder="1" applyAlignment="1">
      <alignment horizontal="center" vertical="top"/>
    </xf>
    <xf numFmtId="164" fontId="5" fillId="0" borderId="14" xfId="1" applyNumberFormat="1" applyFont="1" applyFill="1" applyBorder="1" applyAlignment="1">
      <alignment horizontal="center" vertical="top"/>
    </xf>
    <xf numFmtId="164" fontId="23" fillId="0" borderId="14" xfId="1" applyNumberFormat="1" applyFont="1" applyFill="1" applyBorder="1" applyAlignment="1">
      <alignment horizontal="center" vertical="top"/>
    </xf>
    <xf numFmtId="164" fontId="5" fillId="0" borderId="15" xfId="1" applyNumberFormat="1" applyFont="1" applyFill="1" applyBorder="1" applyAlignment="1">
      <alignment horizontal="center" vertical="top"/>
    </xf>
    <xf numFmtId="164" fontId="23" fillId="0" borderId="15" xfId="1" applyNumberFormat="1" applyFont="1" applyFill="1" applyBorder="1" applyAlignment="1">
      <alignment horizontal="center" vertical="top"/>
    </xf>
  </cellXfs>
  <cellStyles count="4">
    <cellStyle name="Moneda 2" xfId="3"/>
    <cellStyle name="Normal" xfId="0" builtinId="0"/>
    <cellStyle name="Normal 2 3" xfId="1"/>
    <cellStyle name="Porcentual 2 2" xfId="2"/>
  </cellStyles>
  <dxfs count="0"/>
  <tableStyles count="0" defaultTableStyle="TableStyleMedium2" defaultPivotStyle="PivotStyleLight16"/>
  <colors>
    <mruColors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167640</xdr:colOff>
      <xdr:row>0</xdr:row>
      <xdr:rowOff>0</xdr:rowOff>
    </xdr:from>
    <xdr:to>
      <xdr:col>1</xdr:col>
      <xdr:colOff>515510</xdr:colOff>
      <xdr:row>4</xdr:row>
      <xdr:rowOff>190500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67640" y="0"/>
          <a:ext cx="926990" cy="1059180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4"/>
  <sheetViews>
    <sheetView tabSelected="1" zoomScaleNormal="100" workbookViewId="0">
      <selection activeCell="C18" sqref="C18:E18"/>
    </sheetView>
  </sheetViews>
  <sheetFormatPr baseColWidth="10" defaultColWidth="11.44140625" defaultRowHeight="13.8" x14ac:dyDescent="0.3"/>
  <cols>
    <col min="1" max="1" width="8.44140625" style="1" customWidth="1"/>
    <col min="2" max="2" width="39.109375" style="1" customWidth="1"/>
    <col min="3" max="4" width="15.44140625" style="1" customWidth="1"/>
    <col min="5" max="5" width="15.33203125" style="1" customWidth="1"/>
    <col min="6" max="6" width="7.109375" style="1" customWidth="1"/>
    <col min="7" max="7" width="8.88671875" style="1" customWidth="1"/>
    <col min="8" max="9" width="8.5546875" style="1" customWidth="1"/>
    <col min="10" max="10" width="10.5546875" style="1" customWidth="1"/>
    <col min="11" max="11" width="10.6640625" style="1" customWidth="1"/>
    <col min="12" max="12" width="9.44140625" style="1" customWidth="1"/>
    <col min="13" max="13" width="13" style="1" customWidth="1"/>
    <col min="14" max="16384" width="11.44140625" style="1"/>
  </cols>
  <sheetData>
    <row r="2" spans="1:13" x14ac:dyDescent="0.3">
      <c r="M2" s="2"/>
    </row>
    <row r="3" spans="1:13" ht="20.399999999999999" x14ac:dyDescent="0.35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20.399999999999999" x14ac:dyDescent="0.35">
      <c r="A4" s="3" t="s">
        <v>106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5.6" customHeight="1" x14ac:dyDescent="0.3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</row>
    <row r="6" spans="1:13" x14ac:dyDescent="0.3">
      <c r="A6" s="4" t="s">
        <v>1</v>
      </c>
      <c r="B6" s="4"/>
      <c r="C6" s="4"/>
      <c r="D6" s="4"/>
      <c r="E6" s="5"/>
      <c r="F6" s="5"/>
      <c r="G6" s="5"/>
      <c r="H6" s="5"/>
      <c r="I6" s="5"/>
      <c r="J6" s="5"/>
      <c r="K6" s="5"/>
      <c r="L6" s="6"/>
      <c r="M6" s="7"/>
    </row>
    <row r="7" spans="1:13" ht="14.4" thickBot="1" x14ac:dyDescent="0.35">
      <c r="G7" s="8"/>
      <c r="H7" s="8"/>
      <c r="I7" s="8"/>
      <c r="J7" s="8"/>
      <c r="K7" s="8"/>
      <c r="L7" s="8"/>
      <c r="M7" s="8"/>
    </row>
    <row r="8" spans="1:13" ht="14.4" thickBot="1" x14ac:dyDescent="0.35">
      <c r="A8" s="61" t="s">
        <v>2</v>
      </c>
      <c r="B8" s="62" t="s">
        <v>3</v>
      </c>
      <c r="C8" s="63" t="s">
        <v>4</v>
      </c>
      <c r="D8" s="61" t="s">
        <v>4</v>
      </c>
      <c r="E8" s="64" t="s">
        <v>5</v>
      </c>
      <c r="F8" s="65" t="s">
        <v>6</v>
      </c>
      <c r="G8" s="66"/>
      <c r="H8" s="67" t="s">
        <v>7</v>
      </c>
      <c r="I8" s="68"/>
      <c r="J8" s="68"/>
      <c r="K8" s="69"/>
      <c r="L8" s="70" t="s">
        <v>8</v>
      </c>
      <c r="M8" s="61" t="s">
        <v>9</v>
      </c>
    </row>
    <row r="9" spans="1:13" ht="16.2" customHeight="1" thickBot="1" x14ac:dyDescent="0.35">
      <c r="A9" s="71" t="s">
        <v>10</v>
      </c>
      <c r="B9" s="72"/>
      <c r="C9" s="73" t="s">
        <v>11</v>
      </c>
      <c r="D9" s="71" t="s">
        <v>12</v>
      </c>
      <c r="E9" s="74" t="s">
        <v>13</v>
      </c>
      <c r="F9" s="75"/>
      <c r="G9" s="76"/>
      <c r="H9" s="67" t="s">
        <v>14</v>
      </c>
      <c r="I9" s="69"/>
      <c r="J9" s="67" t="s">
        <v>15</v>
      </c>
      <c r="K9" s="69"/>
      <c r="L9" s="77" t="s">
        <v>16</v>
      </c>
      <c r="M9" s="71" t="s">
        <v>17</v>
      </c>
    </row>
    <row r="10" spans="1:13" ht="20.399999999999999" customHeight="1" thickBot="1" x14ac:dyDescent="0.35">
      <c r="A10" s="78"/>
      <c r="B10" s="79"/>
      <c r="C10" s="80" t="s">
        <v>18</v>
      </c>
      <c r="D10" s="81" t="s">
        <v>19</v>
      </c>
      <c r="E10" s="78" t="s">
        <v>20</v>
      </c>
      <c r="F10" s="82" t="s">
        <v>21</v>
      </c>
      <c r="G10" s="83" t="s">
        <v>22</v>
      </c>
      <c r="H10" s="82" t="s">
        <v>23</v>
      </c>
      <c r="I10" s="82" t="s">
        <v>24</v>
      </c>
      <c r="J10" s="82" t="s">
        <v>23</v>
      </c>
      <c r="K10" s="82" t="s">
        <v>24</v>
      </c>
      <c r="L10" s="78"/>
      <c r="M10" s="78" t="s">
        <v>25</v>
      </c>
    </row>
    <row r="11" spans="1:13" ht="14.4" thickBot="1" x14ac:dyDescent="0.35">
      <c r="A11" s="9"/>
      <c r="B11" s="10" t="s">
        <v>26</v>
      </c>
      <c r="C11" s="11"/>
      <c r="D11" s="11"/>
      <c r="E11" s="12"/>
      <c r="F11" s="13"/>
      <c r="G11" s="13"/>
      <c r="H11" s="14"/>
      <c r="I11" s="14"/>
      <c r="J11" s="14"/>
      <c r="K11" s="15"/>
      <c r="L11" s="16"/>
      <c r="M11" s="17"/>
    </row>
    <row r="12" spans="1:13" ht="52.8" x14ac:dyDescent="0.3">
      <c r="A12" s="22" t="s">
        <v>31</v>
      </c>
      <c r="B12" s="19" t="s">
        <v>32</v>
      </c>
      <c r="C12" s="87">
        <v>780000</v>
      </c>
      <c r="D12" s="88">
        <v>780000</v>
      </c>
      <c r="E12" s="88">
        <v>780000</v>
      </c>
      <c r="F12" s="13">
        <v>1</v>
      </c>
      <c r="G12" s="20">
        <f>(E12*100%)/D12</f>
        <v>1</v>
      </c>
      <c r="H12" s="14">
        <v>6</v>
      </c>
      <c r="I12" s="14" t="s">
        <v>27</v>
      </c>
      <c r="J12" s="21">
        <v>24</v>
      </c>
      <c r="K12" s="15" t="s">
        <v>28</v>
      </c>
      <c r="L12" s="16" t="s">
        <v>29</v>
      </c>
      <c r="M12" s="17" t="s">
        <v>33</v>
      </c>
    </row>
    <row r="13" spans="1:13" ht="52.8" x14ac:dyDescent="0.3">
      <c r="A13" s="22" t="s">
        <v>34</v>
      </c>
      <c r="B13" s="19" t="s">
        <v>35</v>
      </c>
      <c r="C13" s="87">
        <v>780000</v>
      </c>
      <c r="D13" s="88">
        <v>843998.52</v>
      </c>
      <c r="E13" s="88">
        <v>843998.52</v>
      </c>
      <c r="F13" s="13">
        <v>1</v>
      </c>
      <c r="G13" s="20">
        <f>(E13*100%)/D13</f>
        <v>1</v>
      </c>
      <c r="H13" s="14">
        <v>6</v>
      </c>
      <c r="I13" s="14" t="s">
        <v>27</v>
      </c>
      <c r="J13" s="21">
        <v>24</v>
      </c>
      <c r="K13" s="15" t="s">
        <v>28</v>
      </c>
      <c r="L13" s="16" t="s">
        <v>29</v>
      </c>
      <c r="M13" s="17" t="s">
        <v>33</v>
      </c>
    </row>
    <row r="14" spans="1:13" ht="39.6" x14ac:dyDescent="0.3">
      <c r="A14" s="22" t="s">
        <v>36</v>
      </c>
      <c r="B14" s="19" t="s">
        <v>37</v>
      </c>
      <c r="C14" s="87">
        <v>843998.52</v>
      </c>
      <c r="D14" s="88">
        <v>843998.51</v>
      </c>
      <c r="E14" s="88">
        <v>843998.51</v>
      </c>
      <c r="F14" s="13">
        <v>1</v>
      </c>
      <c r="G14" s="20">
        <f>(E14*100%)/D14</f>
        <v>1</v>
      </c>
      <c r="H14" s="14">
        <v>6</v>
      </c>
      <c r="I14" s="14" t="s">
        <v>27</v>
      </c>
      <c r="J14" s="21">
        <v>24</v>
      </c>
      <c r="K14" s="15" t="s">
        <v>28</v>
      </c>
      <c r="L14" s="16" t="s">
        <v>29</v>
      </c>
      <c r="M14" s="17" t="s">
        <v>33</v>
      </c>
    </row>
    <row r="15" spans="1:13" ht="39.6" x14ac:dyDescent="0.3">
      <c r="A15" s="22" t="s">
        <v>38</v>
      </c>
      <c r="B15" s="19" t="s">
        <v>39</v>
      </c>
      <c r="C15" s="87">
        <v>843998.52</v>
      </c>
      <c r="D15" s="88">
        <v>843998.51</v>
      </c>
      <c r="E15" s="88">
        <v>843998.51</v>
      </c>
      <c r="F15" s="13">
        <v>1</v>
      </c>
      <c r="G15" s="20">
        <f>(E15*100%)/D15</f>
        <v>1</v>
      </c>
      <c r="H15" s="14">
        <v>6</v>
      </c>
      <c r="I15" s="14" t="s">
        <v>27</v>
      </c>
      <c r="J15" s="21">
        <v>24</v>
      </c>
      <c r="K15" s="15" t="s">
        <v>28</v>
      </c>
      <c r="L15" s="16" t="s">
        <v>29</v>
      </c>
      <c r="M15" s="17" t="s">
        <v>33</v>
      </c>
    </row>
    <row r="16" spans="1:13" ht="39.6" x14ac:dyDescent="0.3">
      <c r="A16" s="22" t="s">
        <v>40</v>
      </c>
      <c r="B16" s="19" t="s">
        <v>41</v>
      </c>
      <c r="C16" s="87">
        <v>843998.52</v>
      </c>
      <c r="D16" s="88">
        <v>843998.49</v>
      </c>
      <c r="E16" s="88">
        <v>843998.49</v>
      </c>
      <c r="F16" s="13">
        <v>1</v>
      </c>
      <c r="G16" s="20">
        <f>(E16*100%)/D16</f>
        <v>1</v>
      </c>
      <c r="H16" s="14">
        <v>6</v>
      </c>
      <c r="I16" s="14" t="s">
        <v>27</v>
      </c>
      <c r="J16" s="21">
        <v>24</v>
      </c>
      <c r="K16" s="15" t="s">
        <v>28</v>
      </c>
      <c r="L16" s="16" t="s">
        <v>29</v>
      </c>
      <c r="M16" s="17" t="s">
        <v>33</v>
      </c>
    </row>
    <row r="17" spans="1:13" ht="40.200000000000003" thickBot="1" x14ac:dyDescent="0.35">
      <c r="A17" s="22" t="s">
        <v>42</v>
      </c>
      <c r="B17" s="19" t="s">
        <v>43</v>
      </c>
      <c r="C17" s="87">
        <v>843998.52</v>
      </c>
      <c r="D17" s="88">
        <v>843998.51</v>
      </c>
      <c r="E17" s="88">
        <v>843998.51</v>
      </c>
      <c r="F17" s="13">
        <v>1</v>
      </c>
      <c r="G17" s="20">
        <f>(E17*100%)/D17</f>
        <v>1</v>
      </c>
      <c r="H17" s="14">
        <v>6</v>
      </c>
      <c r="I17" s="14" t="s">
        <v>27</v>
      </c>
      <c r="J17" s="21">
        <v>24</v>
      </c>
      <c r="K17" s="15" t="s">
        <v>28</v>
      </c>
      <c r="L17" s="16" t="s">
        <v>29</v>
      </c>
      <c r="M17" s="17" t="s">
        <v>33</v>
      </c>
    </row>
    <row r="18" spans="1:13" ht="14.4" thickBot="1" x14ac:dyDescent="0.35">
      <c r="A18" s="23"/>
      <c r="B18" s="24" t="s">
        <v>44</v>
      </c>
      <c r="C18" s="97">
        <f>SUM(C12:C17)</f>
        <v>4935994.08</v>
      </c>
      <c r="D18" s="97">
        <f>SUM(D12:D17)</f>
        <v>4999992.54</v>
      </c>
      <c r="E18" s="97">
        <f>SUM(E12:E17)</f>
        <v>4999992.54</v>
      </c>
      <c r="F18" s="13"/>
      <c r="G18" s="25"/>
      <c r="H18" s="14"/>
      <c r="I18" s="14"/>
      <c r="J18" s="21"/>
      <c r="K18" s="15"/>
      <c r="L18" s="16"/>
      <c r="M18" s="17"/>
    </row>
    <row r="19" spans="1:13" ht="14.4" thickBot="1" x14ac:dyDescent="0.35">
      <c r="A19" s="18"/>
      <c r="B19" s="19"/>
      <c r="C19" s="11"/>
      <c r="D19" s="26"/>
      <c r="E19" s="12"/>
      <c r="F19" s="13"/>
      <c r="G19" s="25"/>
      <c r="H19" s="14"/>
      <c r="I19" s="14"/>
      <c r="J19" s="21"/>
      <c r="K19" s="15"/>
      <c r="L19" s="16"/>
      <c r="M19" s="17"/>
    </row>
    <row r="20" spans="1:13" ht="28.2" thickBot="1" x14ac:dyDescent="0.35">
      <c r="A20" s="9"/>
      <c r="B20" s="10" t="s">
        <v>47</v>
      </c>
      <c r="C20" s="11"/>
      <c r="D20" s="26"/>
      <c r="E20" s="12"/>
      <c r="F20" s="44"/>
      <c r="G20" s="25"/>
      <c r="H20" s="14"/>
      <c r="I20" s="14"/>
      <c r="J20" s="21"/>
      <c r="K20" s="15"/>
      <c r="L20" s="15"/>
      <c r="M20" s="17"/>
    </row>
    <row r="21" spans="1:13" ht="40.200000000000003" thickBot="1" x14ac:dyDescent="0.35">
      <c r="A21" s="18" t="s">
        <v>49</v>
      </c>
      <c r="B21" s="19" t="s">
        <v>50</v>
      </c>
      <c r="C21" s="89">
        <v>0</v>
      </c>
      <c r="D21" s="89">
        <v>518210.08</v>
      </c>
      <c r="E21" s="90">
        <v>518210.07999999996</v>
      </c>
      <c r="F21" s="20">
        <v>1</v>
      </c>
      <c r="G21" s="20">
        <f>(E21*100%)/D21</f>
        <v>0.99999999999999989</v>
      </c>
      <c r="H21" s="14">
        <v>1125</v>
      </c>
      <c r="I21" s="14" t="s">
        <v>48</v>
      </c>
      <c r="J21" s="21">
        <v>225</v>
      </c>
      <c r="K21" s="41" t="s">
        <v>28</v>
      </c>
      <c r="L21" s="16" t="s">
        <v>29</v>
      </c>
      <c r="M21" s="17" t="s">
        <v>33</v>
      </c>
    </row>
    <row r="22" spans="1:13" ht="14.4" thickBot="1" x14ac:dyDescent="0.35">
      <c r="A22" s="23"/>
      <c r="B22" s="24" t="s">
        <v>51</v>
      </c>
      <c r="C22" s="98">
        <f>SUM(C21:C21)</f>
        <v>0</v>
      </c>
      <c r="D22" s="98">
        <f>SUM(D21:D21)</f>
        <v>518210.08</v>
      </c>
      <c r="E22" s="98">
        <f>SUM(E21:E21)</f>
        <v>518210.07999999996</v>
      </c>
      <c r="F22" s="20"/>
      <c r="G22" s="20"/>
      <c r="H22" s="14"/>
      <c r="I22" s="14"/>
      <c r="J22" s="21"/>
      <c r="K22" s="41"/>
      <c r="L22" s="15"/>
      <c r="M22" s="17"/>
    </row>
    <row r="23" spans="1:13" ht="14.4" thickBot="1" x14ac:dyDescent="0.35">
      <c r="A23" s="18"/>
      <c r="B23" s="46"/>
      <c r="C23" s="11"/>
      <c r="D23" s="26"/>
      <c r="E23" s="12"/>
      <c r="F23" s="13"/>
      <c r="G23" s="25"/>
      <c r="H23" s="14"/>
      <c r="I23" s="14"/>
      <c r="J23" s="21"/>
      <c r="K23" s="15"/>
      <c r="L23" s="15"/>
      <c r="M23" s="17"/>
    </row>
    <row r="24" spans="1:13" ht="28.2" thickBot="1" x14ac:dyDescent="0.35">
      <c r="A24" s="9"/>
      <c r="B24" s="10" t="s">
        <v>52</v>
      </c>
      <c r="C24" s="11"/>
      <c r="D24" s="26"/>
      <c r="E24" s="12"/>
      <c r="F24" s="13"/>
      <c r="G24" s="25"/>
      <c r="H24" s="14"/>
      <c r="I24" s="14"/>
      <c r="J24" s="21"/>
      <c r="K24" s="15"/>
      <c r="L24" s="15"/>
      <c r="M24" s="17"/>
    </row>
    <row r="25" spans="1:13" ht="26.4" x14ac:dyDescent="0.3">
      <c r="A25" s="22" t="s">
        <v>53</v>
      </c>
      <c r="B25" s="19" t="s">
        <v>54</v>
      </c>
      <c r="C25" s="89">
        <v>302228.89</v>
      </c>
      <c r="D25" s="90">
        <v>302228.89</v>
      </c>
      <c r="E25" s="90">
        <v>302228.89</v>
      </c>
      <c r="F25" s="20">
        <v>1</v>
      </c>
      <c r="G25" s="20">
        <v>1</v>
      </c>
      <c r="H25" s="14">
        <v>130</v>
      </c>
      <c r="I25" s="14" t="s">
        <v>48</v>
      </c>
      <c r="J25" s="21">
        <v>51</v>
      </c>
      <c r="K25" s="41" t="s">
        <v>28</v>
      </c>
      <c r="L25" s="16" t="s">
        <v>29</v>
      </c>
      <c r="M25" s="17" t="s">
        <v>33</v>
      </c>
    </row>
    <row r="26" spans="1:13" ht="26.4" x14ac:dyDescent="0.3">
      <c r="A26" s="18" t="s">
        <v>55</v>
      </c>
      <c r="B26" s="19" t="s">
        <v>56</v>
      </c>
      <c r="C26" s="89">
        <v>0</v>
      </c>
      <c r="D26" s="90">
        <v>2396429.71</v>
      </c>
      <c r="E26" s="90">
        <v>2396429.71</v>
      </c>
      <c r="F26" s="20">
        <v>1</v>
      </c>
      <c r="G26" s="20">
        <f>(E26*100%)/D26</f>
        <v>1</v>
      </c>
      <c r="H26" s="14">
        <v>1779</v>
      </c>
      <c r="I26" s="14" t="s">
        <v>48</v>
      </c>
      <c r="J26" s="21">
        <v>536</v>
      </c>
      <c r="K26" s="41" t="s">
        <v>28</v>
      </c>
      <c r="L26" s="16" t="s">
        <v>29</v>
      </c>
      <c r="M26" s="17" t="s">
        <v>30</v>
      </c>
    </row>
    <row r="27" spans="1:13" ht="39.6" x14ac:dyDescent="0.3">
      <c r="A27" s="18" t="s">
        <v>57</v>
      </c>
      <c r="B27" s="19" t="s">
        <v>58</v>
      </c>
      <c r="C27" s="89">
        <v>0</v>
      </c>
      <c r="D27" s="90">
        <v>890411.38</v>
      </c>
      <c r="E27" s="90">
        <v>890411.38</v>
      </c>
      <c r="F27" s="20">
        <v>1</v>
      </c>
      <c r="G27" s="20">
        <f>(E27*100%)/D27</f>
        <v>1</v>
      </c>
      <c r="H27" s="14">
        <v>974</v>
      </c>
      <c r="I27" s="14" t="s">
        <v>48</v>
      </c>
      <c r="J27" s="21">
        <v>180</v>
      </c>
      <c r="K27" s="41" t="s">
        <v>28</v>
      </c>
      <c r="L27" s="16" t="s">
        <v>29</v>
      </c>
      <c r="M27" s="17" t="s">
        <v>33</v>
      </c>
    </row>
    <row r="28" spans="1:13" ht="40.200000000000003" thickBot="1" x14ac:dyDescent="0.35">
      <c r="A28" s="27" t="s">
        <v>59</v>
      </c>
      <c r="B28" s="28" t="s">
        <v>60</v>
      </c>
      <c r="C28" s="91">
        <v>0</v>
      </c>
      <c r="D28" s="92">
        <v>235034.67</v>
      </c>
      <c r="E28" s="92">
        <v>235034.67</v>
      </c>
      <c r="F28" s="29">
        <v>1</v>
      </c>
      <c r="G28" s="29">
        <f>(E28*100%)/D28</f>
        <v>1</v>
      </c>
      <c r="H28" s="30">
        <v>167</v>
      </c>
      <c r="I28" s="30" t="s">
        <v>48</v>
      </c>
      <c r="J28" s="31">
        <v>80</v>
      </c>
      <c r="K28" s="45" t="s">
        <v>28</v>
      </c>
      <c r="L28" s="33" t="s">
        <v>29</v>
      </c>
      <c r="M28" s="34" t="s">
        <v>33</v>
      </c>
    </row>
    <row r="29" spans="1:13" ht="40.200000000000003" thickBot="1" x14ac:dyDescent="0.35">
      <c r="A29" s="22" t="s">
        <v>61</v>
      </c>
      <c r="B29" s="19" t="s">
        <v>62</v>
      </c>
      <c r="C29" s="89">
        <v>0</v>
      </c>
      <c r="D29" s="90">
        <v>412254.68</v>
      </c>
      <c r="E29" s="90">
        <v>412254.68</v>
      </c>
      <c r="F29" s="20">
        <v>1</v>
      </c>
      <c r="G29" s="20">
        <v>1</v>
      </c>
      <c r="H29" s="14">
        <v>175.6</v>
      </c>
      <c r="I29" s="14" t="s">
        <v>48</v>
      </c>
      <c r="J29" s="21">
        <v>112</v>
      </c>
      <c r="K29" s="41" t="s">
        <v>28</v>
      </c>
      <c r="L29" s="16" t="s">
        <v>29</v>
      </c>
      <c r="M29" s="17" t="s">
        <v>33</v>
      </c>
    </row>
    <row r="30" spans="1:13" ht="14.4" thickBot="1" x14ac:dyDescent="0.35">
      <c r="A30" s="23"/>
      <c r="B30" s="24" t="s">
        <v>63</v>
      </c>
      <c r="C30" s="97">
        <f>SUM(C25:C29)</f>
        <v>302228.89</v>
      </c>
      <c r="D30" s="98">
        <f>SUM(D25:D29)</f>
        <v>4236359.33</v>
      </c>
      <c r="E30" s="97">
        <f>SUM(E25:E29)</f>
        <v>4236359.33</v>
      </c>
      <c r="F30" s="13"/>
      <c r="G30" s="25"/>
      <c r="H30" s="14"/>
      <c r="I30" s="14"/>
      <c r="J30" s="14"/>
      <c r="K30" s="15"/>
      <c r="L30" s="15"/>
      <c r="M30" s="40"/>
    </row>
    <row r="31" spans="1:13" ht="14.4" thickBot="1" x14ac:dyDescent="0.35">
      <c r="A31" s="37"/>
      <c r="B31" s="19"/>
      <c r="C31" s="38"/>
      <c r="D31" s="39"/>
      <c r="E31" s="14"/>
      <c r="F31" s="13"/>
      <c r="G31" s="25"/>
      <c r="H31" s="14"/>
      <c r="I31" s="14"/>
      <c r="J31" s="14"/>
      <c r="K31" s="15"/>
      <c r="L31" s="15"/>
      <c r="M31" s="40"/>
    </row>
    <row r="32" spans="1:13" ht="14.4" thickBot="1" x14ac:dyDescent="0.35">
      <c r="A32" s="9"/>
      <c r="B32" s="10" t="s">
        <v>64</v>
      </c>
      <c r="C32" s="38"/>
      <c r="D32" s="39"/>
      <c r="E32" s="14"/>
      <c r="F32" s="13"/>
      <c r="G32" s="25"/>
      <c r="H32" s="14"/>
      <c r="I32" s="14"/>
      <c r="J32" s="14"/>
      <c r="K32" s="15"/>
      <c r="L32" s="15"/>
      <c r="M32" s="40"/>
    </row>
    <row r="33" spans="1:14" ht="52.8" x14ac:dyDescent="0.3">
      <c r="A33" s="18" t="s">
        <v>65</v>
      </c>
      <c r="B33" s="19" t="s">
        <v>66</v>
      </c>
      <c r="C33" s="87">
        <v>0</v>
      </c>
      <c r="D33" s="88">
        <v>896848.22</v>
      </c>
      <c r="E33" s="88">
        <v>896848.22</v>
      </c>
      <c r="F33" s="20">
        <v>1</v>
      </c>
      <c r="G33" s="20">
        <v>1</v>
      </c>
      <c r="H33" s="14">
        <v>1</v>
      </c>
      <c r="I33" s="14" t="s">
        <v>46</v>
      </c>
      <c r="J33" s="21">
        <v>130</v>
      </c>
      <c r="K33" s="15" t="s">
        <v>28</v>
      </c>
      <c r="L33" s="16" t="s">
        <v>29</v>
      </c>
      <c r="M33" s="17" t="s">
        <v>33</v>
      </c>
    </row>
    <row r="34" spans="1:14" ht="40.200000000000003" thickBot="1" x14ac:dyDescent="0.35">
      <c r="A34" s="18" t="s">
        <v>67</v>
      </c>
      <c r="B34" s="19" t="s">
        <v>68</v>
      </c>
      <c r="C34" s="87">
        <v>0</v>
      </c>
      <c r="D34" s="88">
        <v>640853.91</v>
      </c>
      <c r="E34" s="88">
        <v>640853.91</v>
      </c>
      <c r="F34" s="20">
        <v>1</v>
      </c>
      <c r="G34" s="20">
        <f>(E34*100%)/D34</f>
        <v>1</v>
      </c>
      <c r="H34" s="14">
        <v>1</v>
      </c>
      <c r="I34" s="14" t="s">
        <v>46</v>
      </c>
      <c r="J34" s="21">
        <v>230</v>
      </c>
      <c r="K34" s="15" t="s">
        <v>28</v>
      </c>
      <c r="L34" s="16" t="s">
        <v>29</v>
      </c>
      <c r="M34" s="17" t="s">
        <v>33</v>
      </c>
    </row>
    <row r="35" spans="1:14" ht="14.4" thickBot="1" x14ac:dyDescent="0.35">
      <c r="A35" s="23"/>
      <c r="B35" s="24" t="s">
        <v>69</v>
      </c>
      <c r="C35" s="97">
        <f>SUM(C33:C34)</f>
        <v>0</v>
      </c>
      <c r="D35" s="98">
        <f>SUM(D33:D34)</f>
        <v>1537702.13</v>
      </c>
      <c r="E35" s="97">
        <f>SUM(E33:E34)</f>
        <v>1537702.13</v>
      </c>
      <c r="F35" s="13"/>
      <c r="G35" s="25"/>
      <c r="H35" s="14"/>
      <c r="I35" s="14"/>
      <c r="J35" s="14"/>
      <c r="K35" s="15"/>
      <c r="L35" s="15"/>
      <c r="M35" s="40"/>
    </row>
    <row r="36" spans="1:14" ht="14.4" thickBot="1" x14ac:dyDescent="0.35">
      <c r="A36" s="37"/>
      <c r="B36" s="19"/>
      <c r="C36" s="38"/>
      <c r="D36" s="39"/>
      <c r="E36" s="14"/>
      <c r="F36" s="13"/>
      <c r="G36" s="25"/>
      <c r="H36" s="14"/>
      <c r="I36" s="14"/>
      <c r="J36" s="14"/>
      <c r="K36" s="15"/>
      <c r="L36" s="15"/>
      <c r="M36" s="40"/>
    </row>
    <row r="37" spans="1:14" ht="14.4" thickBot="1" x14ac:dyDescent="0.35">
      <c r="A37" s="9"/>
      <c r="B37" s="10" t="s">
        <v>71</v>
      </c>
      <c r="C37" s="38"/>
      <c r="D37" s="39"/>
      <c r="E37" s="14"/>
      <c r="F37" s="13"/>
      <c r="G37" s="25"/>
      <c r="H37" s="14"/>
      <c r="I37" s="14"/>
      <c r="J37" s="14"/>
      <c r="K37" s="15"/>
      <c r="L37" s="16"/>
      <c r="M37" s="47"/>
    </row>
    <row r="38" spans="1:14" ht="26.4" x14ac:dyDescent="0.3">
      <c r="A38" s="18" t="s">
        <v>74</v>
      </c>
      <c r="B38" s="19" t="s">
        <v>75</v>
      </c>
      <c r="C38" s="89">
        <v>800000</v>
      </c>
      <c r="D38" s="90">
        <v>848797.45</v>
      </c>
      <c r="E38" s="90">
        <v>848797.45</v>
      </c>
      <c r="F38" s="20">
        <v>1</v>
      </c>
      <c r="G38" s="20">
        <v>1</v>
      </c>
      <c r="H38" s="14">
        <v>1</v>
      </c>
      <c r="I38" s="14" t="s">
        <v>76</v>
      </c>
      <c r="J38" s="21">
        <v>250</v>
      </c>
      <c r="K38" s="21" t="s">
        <v>28</v>
      </c>
      <c r="L38" s="14" t="s">
        <v>29</v>
      </c>
      <c r="M38" s="14" t="s">
        <v>33</v>
      </c>
    </row>
    <row r="39" spans="1:14" ht="27" thickBot="1" x14ac:dyDescent="0.35">
      <c r="A39" s="27" t="s">
        <v>77</v>
      </c>
      <c r="B39" s="28" t="s">
        <v>72</v>
      </c>
      <c r="C39" s="91"/>
      <c r="D39" s="92">
        <v>430129.14</v>
      </c>
      <c r="E39" s="92">
        <v>430129.14</v>
      </c>
      <c r="F39" s="20">
        <v>1</v>
      </c>
      <c r="G39" s="20">
        <v>1</v>
      </c>
      <c r="H39" s="14">
        <v>1</v>
      </c>
      <c r="I39" s="14" t="s">
        <v>73</v>
      </c>
      <c r="J39" s="14">
        <v>1880</v>
      </c>
      <c r="K39" s="21" t="s">
        <v>28</v>
      </c>
      <c r="L39" s="14" t="s">
        <v>29</v>
      </c>
      <c r="M39" s="14" t="s">
        <v>33</v>
      </c>
    </row>
    <row r="40" spans="1:14" ht="14.4" thickBot="1" x14ac:dyDescent="0.35">
      <c r="A40" s="35"/>
      <c r="B40" s="36" t="s">
        <v>78</v>
      </c>
      <c r="C40" s="95">
        <f>SUM(C38:C39)</f>
        <v>800000</v>
      </c>
      <c r="D40" s="96">
        <f>SUM(D38:D39)</f>
        <v>1278926.5899999999</v>
      </c>
      <c r="E40" s="95">
        <f>SUM(E38:E39)</f>
        <v>1278926.5899999999</v>
      </c>
      <c r="F40" s="13"/>
      <c r="G40" s="25"/>
      <c r="H40" s="14"/>
      <c r="I40" s="14"/>
      <c r="J40" s="14"/>
      <c r="K40" s="15"/>
      <c r="L40" s="16"/>
      <c r="M40" s="47"/>
    </row>
    <row r="41" spans="1:14" ht="14.4" thickBot="1" x14ac:dyDescent="0.35">
      <c r="A41" s="37"/>
      <c r="B41" s="19"/>
      <c r="C41" s="11"/>
      <c r="D41" s="26"/>
      <c r="E41" s="12"/>
      <c r="F41" s="13"/>
      <c r="G41" s="25"/>
      <c r="H41" s="14"/>
      <c r="I41" s="14"/>
      <c r="J41" s="14"/>
      <c r="K41" s="15"/>
      <c r="L41" s="16"/>
      <c r="M41" s="47"/>
    </row>
    <row r="42" spans="1:14" ht="28.2" thickBot="1" x14ac:dyDescent="0.35">
      <c r="A42" s="9"/>
      <c r="B42" s="10" t="s">
        <v>79</v>
      </c>
      <c r="C42" s="11"/>
      <c r="D42" s="26"/>
      <c r="E42" s="12"/>
      <c r="F42" s="13"/>
      <c r="G42" s="25"/>
      <c r="H42" s="14"/>
      <c r="I42" s="14"/>
      <c r="J42" s="14"/>
      <c r="K42" s="15"/>
      <c r="L42" s="15"/>
      <c r="M42" s="40"/>
      <c r="N42" s="49"/>
    </row>
    <row r="43" spans="1:14" ht="55.8" customHeight="1" x14ac:dyDescent="0.3">
      <c r="A43" s="18" t="s">
        <v>80</v>
      </c>
      <c r="B43" s="19" t="s">
        <v>81</v>
      </c>
      <c r="C43" s="87">
        <v>5418000</v>
      </c>
      <c r="D43" s="88">
        <v>10296099.370000001</v>
      </c>
      <c r="E43" s="88">
        <v>10296099.370000001</v>
      </c>
      <c r="F43" s="20">
        <v>0.95</v>
      </c>
      <c r="G43" s="20">
        <f>(E43*100%)/D43</f>
        <v>1</v>
      </c>
      <c r="H43" s="14">
        <v>5503</v>
      </c>
      <c r="I43" s="14" t="s">
        <v>45</v>
      </c>
      <c r="J43" s="21">
        <v>580</v>
      </c>
      <c r="K43" s="21" t="s">
        <v>28</v>
      </c>
      <c r="L43" s="16" t="s">
        <v>29</v>
      </c>
      <c r="M43" s="51" t="s">
        <v>70</v>
      </c>
    </row>
    <row r="44" spans="1:14" ht="55.2" customHeight="1" x14ac:dyDescent="0.3">
      <c r="A44" s="18" t="s">
        <v>82</v>
      </c>
      <c r="B44" s="19" t="s">
        <v>83</v>
      </c>
      <c r="C44" s="87">
        <v>1500000</v>
      </c>
      <c r="D44" s="88">
        <v>2405904.1399999997</v>
      </c>
      <c r="E44" s="88">
        <v>2405904.1399999997</v>
      </c>
      <c r="F44" s="20">
        <v>1</v>
      </c>
      <c r="G44" s="20">
        <f>(E44*100%)/D44</f>
        <v>1</v>
      </c>
      <c r="H44" s="14">
        <v>1366</v>
      </c>
      <c r="I44" s="14" t="s">
        <v>45</v>
      </c>
      <c r="J44" s="21">
        <v>171</v>
      </c>
      <c r="K44" s="21" t="s">
        <v>28</v>
      </c>
      <c r="L44" s="16" t="s">
        <v>29</v>
      </c>
      <c r="M44" s="51" t="s">
        <v>30</v>
      </c>
    </row>
    <row r="45" spans="1:14" ht="43.8" customHeight="1" x14ac:dyDescent="0.3">
      <c r="A45" s="18" t="s">
        <v>84</v>
      </c>
      <c r="B45" s="19" t="s">
        <v>85</v>
      </c>
      <c r="C45" s="87">
        <v>600000</v>
      </c>
      <c r="D45" s="88">
        <v>668523</v>
      </c>
      <c r="E45" s="88">
        <v>668523</v>
      </c>
      <c r="F45" s="20">
        <v>0.9</v>
      </c>
      <c r="G45" s="20">
        <f>(E45*100%)/D45</f>
        <v>1</v>
      </c>
      <c r="H45" s="14">
        <v>240.66</v>
      </c>
      <c r="I45" s="21" t="s">
        <v>45</v>
      </c>
      <c r="J45" s="14">
        <v>76</v>
      </c>
      <c r="K45" s="21" t="s">
        <v>28</v>
      </c>
      <c r="L45" s="16" t="s">
        <v>29</v>
      </c>
      <c r="M45" s="51" t="s">
        <v>33</v>
      </c>
    </row>
    <row r="46" spans="1:14" ht="39.6" x14ac:dyDescent="0.3">
      <c r="A46" s="18" t="s">
        <v>86</v>
      </c>
      <c r="B46" s="19" t="s">
        <v>87</v>
      </c>
      <c r="C46" s="87">
        <v>3990000</v>
      </c>
      <c r="D46" s="88">
        <v>5880337.7599999998</v>
      </c>
      <c r="E46" s="88">
        <v>5880337.7599999998</v>
      </c>
      <c r="F46" s="20">
        <v>0.9</v>
      </c>
      <c r="G46" s="20">
        <f>(E46*100%)/D46</f>
        <v>1</v>
      </c>
      <c r="H46" s="14">
        <v>3228.2</v>
      </c>
      <c r="I46" s="21" t="s">
        <v>45</v>
      </c>
      <c r="J46" s="14">
        <v>180</v>
      </c>
      <c r="K46" s="21" t="s">
        <v>28</v>
      </c>
      <c r="L46" s="16" t="s">
        <v>29</v>
      </c>
      <c r="M46" s="51" t="s">
        <v>70</v>
      </c>
    </row>
    <row r="47" spans="1:14" ht="52.8" x14ac:dyDescent="0.3">
      <c r="A47" s="18" t="s">
        <v>88</v>
      </c>
      <c r="B47" s="19" t="s">
        <v>89</v>
      </c>
      <c r="C47" s="87">
        <v>1940000</v>
      </c>
      <c r="D47" s="88">
        <v>1666085.57</v>
      </c>
      <c r="E47" s="88">
        <v>1666085.57</v>
      </c>
      <c r="F47" s="20">
        <v>0.95</v>
      </c>
      <c r="G47" s="20">
        <f>(E47*100%)/D47</f>
        <v>1</v>
      </c>
      <c r="H47" s="14">
        <v>713</v>
      </c>
      <c r="I47" s="21" t="s">
        <v>45</v>
      </c>
      <c r="J47" s="14">
        <v>62</v>
      </c>
      <c r="K47" s="21" t="s">
        <v>28</v>
      </c>
      <c r="L47" s="16" t="s">
        <v>29</v>
      </c>
      <c r="M47" s="51" t="s">
        <v>30</v>
      </c>
    </row>
    <row r="48" spans="1:14" ht="39.6" x14ac:dyDescent="0.3">
      <c r="A48" s="18" t="s">
        <v>90</v>
      </c>
      <c r="B48" s="19" t="s">
        <v>91</v>
      </c>
      <c r="C48" s="87">
        <v>2180000</v>
      </c>
      <c r="D48" s="88">
        <v>2488201.19</v>
      </c>
      <c r="E48" s="88">
        <v>2488201.19</v>
      </c>
      <c r="F48" s="20">
        <v>0.95</v>
      </c>
      <c r="G48" s="20">
        <f>(E48*100%)/D48</f>
        <v>1</v>
      </c>
      <c r="H48" s="14">
        <v>1630.4</v>
      </c>
      <c r="I48" s="21" t="s">
        <v>45</v>
      </c>
      <c r="J48" s="14">
        <v>112</v>
      </c>
      <c r="K48" s="21" t="s">
        <v>28</v>
      </c>
      <c r="L48" s="16" t="s">
        <v>29</v>
      </c>
      <c r="M48" s="51" t="s">
        <v>30</v>
      </c>
    </row>
    <row r="49" spans="1:13" ht="27" thickBot="1" x14ac:dyDescent="0.35">
      <c r="A49" s="27" t="s">
        <v>92</v>
      </c>
      <c r="B49" s="28" t="s">
        <v>93</v>
      </c>
      <c r="C49" s="93">
        <v>1891250</v>
      </c>
      <c r="D49" s="94">
        <v>2342516.08</v>
      </c>
      <c r="E49" s="94">
        <v>2342516.08</v>
      </c>
      <c r="F49" s="29">
        <v>0.95</v>
      </c>
      <c r="G49" s="29">
        <f>(E49*100%)/D49</f>
        <v>1</v>
      </c>
      <c r="H49" s="30">
        <v>1319.6</v>
      </c>
      <c r="I49" s="31" t="s">
        <v>45</v>
      </c>
      <c r="J49" s="30">
        <v>95</v>
      </c>
      <c r="K49" s="31" t="s">
        <v>28</v>
      </c>
      <c r="L49" s="33" t="s">
        <v>29</v>
      </c>
      <c r="M49" s="50" t="s">
        <v>30</v>
      </c>
    </row>
    <row r="50" spans="1:13" ht="39.6" x14ac:dyDescent="0.3">
      <c r="A50" s="18" t="s">
        <v>94</v>
      </c>
      <c r="B50" s="19" t="s">
        <v>95</v>
      </c>
      <c r="C50" s="87">
        <v>1310000</v>
      </c>
      <c r="D50" s="88">
        <v>1638707.9</v>
      </c>
      <c r="E50" s="88">
        <v>1638707.9</v>
      </c>
      <c r="F50" s="20">
        <v>0.75</v>
      </c>
      <c r="G50" s="20">
        <f>(E50*100%)/D50</f>
        <v>1</v>
      </c>
      <c r="H50" s="14">
        <v>1008</v>
      </c>
      <c r="I50" s="21" t="s">
        <v>45</v>
      </c>
      <c r="J50" s="14">
        <v>101</v>
      </c>
      <c r="K50" s="21" t="s">
        <v>28</v>
      </c>
      <c r="L50" s="16" t="s">
        <v>29</v>
      </c>
      <c r="M50" s="51" t="s">
        <v>30</v>
      </c>
    </row>
    <row r="51" spans="1:13" ht="42.6" customHeight="1" x14ac:dyDescent="0.3">
      <c r="A51" s="18" t="s">
        <v>96</v>
      </c>
      <c r="B51" s="19" t="s">
        <v>97</v>
      </c>
      <c r="C51" s="87">
        <v>1781250</v>
      </c>
      <c r="D51" s="88">
        <v>1880162.12</v>
      </c>
      <c r="E51" s="88">
        <v>1880162.12</v>
      </c>
      <c r="F51" s="20">
        <v>1</v>
      </c>
      <c r="G51" s="20">
        <f>(E51*100%)/D51</f>
        <v>1</v>
      </c>
      <c r="H51" s="14">
        <v>989</v>
      </c>
      <c r="I51" s="21" t="s">
        <v>45</v>
      </c>
      <c r="J51" s="14">
        <v>113</v>
      </c>
      <c r="K51" s="21" t="s">
        <v>28</v>
      </c>
      <c r="L51" s="16" t="s">
        <v>29</v>
      </c>
      <c r="M51" s="51" t="s">
        <v>30</v>
      </c>
    </row>
    <row r="52" spans="1:13" ht="26.4" x14ac:dyDescent="0.3">
      <c r="A52" s="18" t="s">
        <v>98</v>
      </c>
      <c r="B52" s="19" t="s">
        <v>99</v>
      </c>
      <c r="C52" s="87">
        <v>1740000</v>
      </c>
      <c r="D52" s="88">
        <v>1227961.7</v>
      </c>
      <c r="E52" s="88">
        <v>1227961.7</v>
      </c>
      <c r="F52" s="20">
        <v>0.9</v>
      </c>
      <c r="G52" s="20">
        <f>(E52*100%)/D52</f>
        <v>1</v>
      </c>
      <c r="H52" s="14">
        <v>308.92</v>
      </c>
      <c r="I52" s="21" t="s">
        <v>45</v>
      </c>
      <c r="J52" s="14">
        <v>113</v>
      </c>
      <c r="K52" s="21" t="s">
        <v>28</v>
      </c>
      <c r="L52" s="16" t="s">
        <v>29</v>
      </c>
      <c r="M52" s="51" t="s">
        <v>30</v>
      </c>
    </row>
    <row r="53" spans="1:13" ht="52.8" x14ac:dyDescent="0.3">
      <c r="A53" s="18" t="s">
        <v>100</v>
      </c>
      <c r="B53" s="19" t="s">
        <v>101</v>
      </c>
      <c r="C53" s="87">
        <v>0</v>
      </c>
      <c r="D53" s="88">
        <v>1327965.47</v>
      </c>
      <c r="E53" s="88">
        <v>1327965.47</v>
      </c>
      <c r="F53" s="20">
        <v>0.9</v>
      </c>
      <c r="G53" s="20">
        <v>1</v>
      </c>
      <c r="H53" s="14">
        <v>726.95</v>
      </c>
      <c r="I53" s="14" t="s">
        <v>45</v>
      </c>
      <c r="J53" s="14">
        <v>3500</v>
      </c>
      <c r="K53" s="21" t="s">
        <v>28</v>
      </c>
      <c r="L53" s="16" t="s">
        <v>29</v>
      </c>
      <c r="M53" s="51" t="s">
        <v>30</v>
      </c>
    </row>
    <row r="54" spans="1:13" ht="40.200000000000003" thickBot="1" x14ac:dyDescent="0.35">
      <c r="A54" s="27" t="s">
        <v>102</v>
      </c>
      <c r="B54" s="28" t="s">
        <v>103</v>
      </c>
      <c r="C54" s="93">
        <v>0</v>
      </c>
      <c r="D54" s="94">
        <v>3123868.05</v>
      </c>
      <c r="E54" s="94">
        <v>3123868.05</v>
      </c>
      <c r="F54" s="20">
        <v>0.7</v>
      </c>
      <c r="G54" s="20">
        <v>1</v>
      </c>
      <c r="H54" s="14">
        <v>3440.6</v>
      </c>
      <c r="I54" s="14" t="s">
        <v>45</v>
      </c>
      <c r="J54" s="14">
        <v>5500</v>
      </c>
      <c r="K54" s="21" t="s">
        <v>28</v>
      </c>
      <c r="L54" s="16" t="s">
        <v>29</v>
      </c>
      <c r="M54" s="51" t="s">
        <v>70</v>
      </c>
    </row>
    <row r="55" spans="1:13" ht="14.4" thickBot="1" x14ac:dyDescent="0.35">
      <c r="A55" s="35"/>
      <c r="B55" s="36" t="s">
        <v>104</v>
      </c>
      <c r="C55" s="95">
        <f>SUM(C43:C54)</f>
        <v>22350500</v>
      </c>
      <c r="D55" s="96">
        <f>SUM(D43:D54)</f>
        <v>34946332.350000001</v>
      </c>
      <c r="E55" s="95">
        <f>SUM(E43:E54)</f>
        <v>34946332.350000001</v>
      </c>
      <c r="F55" s="13"/>
      <c r="G55" s="25"/>
      <c r="H55" s="14"/>
      <c r="I55" s="14"/>
      <c r="J55" s="14"/>
      <c r="K55" s="15"/>
      <c r="L55" s="15"/>
      <c r="M55" s="40"/>
    </row>
    <row r="56" spans="1:13" ht="14.4" thickBot="1" x14ac:dyDescent="0.35">
      <c r="A56" s="37"/>
      <c r="B56" s="19"/>
      <c r="C56" s="38"/>
      <c r="D56" s="39"/>
      <c r="E56" s="14"/>
      <c r="F56" s="42"/>
      <c r="G56" s="43"/>
      <c r="H56" s="30"/>
      <c r="I56" s="30"/>
      <c r="J56" s="30"/>
      <c r="K56" s="32"/>
      <c r="L56" s="32"/>
      <c r="M56" s="48"/>
    </row>
    <row r="57" spans="1:13" ht="16.2" thickBot="1" x14ac:dyDescent="0.35">
      <c r="A57" s="84"/>
      <c r="B57" s="85" t="s">
        <v>105</v>
      </c>
      <c r="C57" s="86">
        <f>C18+C22+C30+C35+C40+C55</f>
        <v>28388722.969999999</v>
      </c>
      <c r="D57" s="86">
        <f>SUM(D18+D22+D30+D35+D40+D55)</f>
        <v>47517523.019999996</v>
      </c>
      <c r="E57" s="86">
        <f>SUM(E18+E22+E30+E35+E40+E55)</f>
        <v>47517523.019999996</v>
      </c>
      <c r="F57" s="52"/>
      <c r="G57" s="53"/>
      <c r="H57" s="54"/>
      <c r="I57" s="55"/>
      <c r="J57" s="56"/>
      <c r="K57" s="57"/>
      <c r="L57" s="57"/>
      <c r="M57" s="57"/>
    </row>
    <row r="58" spans="1:13" x14ac:dyDescent="0.3">
      <c r="G58" s="58"/>
    </row>
    <row r="59" spans="1:13" x14ac:dyDescent="0.3">
      <c r="C59" s="59"/>
      <c r="G59" s="58"/>
    </row>
    <row r="60" spans="1:13" x14ac:dyDescent="0.3">
      <c r="G60" s="58"/>
    </row>
    <row r="61" spans="1:13" x14ac:dyDescent="0.3">
      <c r="G61" s="58"/>
    </row>
    <row r="62" spans="1:13" x14ac:dyDescent="0.3">
      <c r="G62" s="58"/>
    </row>
    <row r="63" spans="1:13" x14ac:dyDescent="0.3">
      <c r="G63" s="58"/>
    </row>
    <row r="64" spans="1:13" x14ac:dyDescent="0.3">
      <c r="G64" s="58"/>
    </row>
    <row r="65" spans="7:7" x14ac:dyDescent="0.3">
      <c r="G65" s="58"/>
    </row>
    <row r="66" spans="7:7" x14ac:dyDescent="0.3">
      <c r="G66" s="58"/>
    </row>
    <row r="67" spans="7:7" x14ac:dyDescent="0.3">
      <c r="G67" s="58"/>
    </row>
    <row r="68" spans="7:7" x14ac:dyDescent="0.3">
      <c r="G68" s="58"/>
    </row>
    <row r="69" spans="7:7" x14ac:dyDescent="0.3">
      <c r="G69" s="58"/>
    </row>
    <row r="70" spans="7:7" x14ac:dyDescent="0.3">
      <c r="G70" s="58"/>
    </row>
    <row r="71" spans="7:7" x14ac:dyDescent="0.3">
      <c r="G71" s="58"/>
    </row>
    <row r="72" spans="7:7" x14ac:dyDescent="0.3">
      <c r="G72" s="58"/>
    </row>
    <row r="73" spans="7:7" x14ac:dyDescent="0.3">
      <c r="G73" s="58"/>
    </row>
    <row r="74" spans="7:7" x14ac:dyDescent="0.3">
      <c r="G74" s="58"/>
    </row>
    <row r="75" spans="7:7" x14ac:dyDescent="0.3">
      <c r="G75" s="58"/>
    </row>
    <row r="76" spans="7:7" x14ac:dyDescent="0.3">
      <c r="G76" s="58"/>
    </row>
    <row r="77" spans="7:7" x14ac:dyDescent="0.3">
      <c r="G77" s="58"/>
    </row>
    <row r="78" spans="7:7" x14ac:dyDescent="0.3">
      <c r="G78" s="58"/>
    </row>
    <row r="79" spans="7:7" x14ac:dyDescent="0.3">
      <c r="G79" s="58"/>
    </row>
    <row r="80" spans="7:7" x14ac:dyDescent="0.3">
      <c r="G80" s="58"/>
    </row>
    <row r="81" spans="7:7" x14ac:dyDescent="0.3">
      <c r="G81" s="58"/>
    </row>
    <row r="82" spans="7:7" x14ac:dyDescent="0.3">
      <c r="G82" s="58"/>
    </row>
    <row r="83" spans="7:7" x14ac:dyDescent="0.3">
      <c r="G83" s="58"/>
    </row>
    <row r="84" spans="7:7" x14ac:dyDescent="0.3">
      <c r="G84" s="58"/>
    </row>
  </sheetData>
  <mergeCells count="10">
    <mergeCell ref="A5:M5"/>
    <mergeCell ref="A3:M3"/>
    <mergeCell ref="A4:M4"/>
    <mergeCell ref="A6:D6"/>
    <mergeCell ref="E6:K6"/>
    <mergeCell ref="B8:B10"/>
    <mergeCell ref="F8:G9"/>
    <mergeCell ref="H8:K8"/>
    <mergeCell ref="H9:I9"/>
    <mergeCell ref="J9:K9"/>
  </mergeCells>
  <printOptions horizontalCentered="1"/>
  <pageMargins left="0" right="0" top="0.39370078740157483" bottom="0.39370078740157483" header="0.31496062992125984" footer="0.31496062992125984"/>
  <pageSetup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cp:lastPrinted>2021-04-16T00:03:46Z</cp:lastPrinted>
  <dcterms:created xsi:type="dcterms:W3CDTF">2021-04-15T23:43:18Z</dcterms:created>
  <dcterms:modified xsi:type="dcterms:W3CDTF">2021-04-16T00:05:22Z</dcterms:modified>
</cp:coreProperties>
</file>